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5" i="1"/>
  <c r="J16"/>
  <c r="J17"/>
  <c r="J18"/>
  <c r="J19"/>
  <c r="J20"/>
  <c r="J21"/>
  <c r="J22"/>
  <c r="J23"/>
  <c r="J14"/>
  <c r="G15"/>
  <c r="G16"/>
  <c r="G17"/>
  <c r="G18"/>
  <c r="G19"/>
  <c r="G20"/>
  <c r="G21"/>
  <c r="G22"/>
  <c r="G23"/>
  <c r="G14"/>
  <c r="D15"/>
  <c r="D16"/>
  <c r="D17"/>
  <c r="D18"/>
  <c r="D19"/>
  <c r="D20"/>
  <c r="D21"/>
  <c r="D22"/>
  <c r="D23"/>
  <c r="D14"/>
  <c r="I15"/>
  <c r="I16"/>
  <c r="I17"/>
  <c r="I18"/>
  <c r="I19"/>
  <c r="I20"/>
  <c r="I21"/>
  <c r="I22"/>
  <c r="I23"/>
  <c r="I14"/>
  <c r="F15"/>
  <c r="F16"/>
  <c r="F17"/>
  <c r="F18"/>
  <c r="F19"/>
  <c r="F20"/>
  <c r="F21"/>
  <c r="F22"/>
  <c r="F23"/>
  <c r="F14"/>
  <c r="C15"/>
  <c r="C16"/>
  <c r="C17"/>
  <c r="C18"/>
  <c r="C19"/>
  <c r="C20"/>
  <c r="C21"/>
  <c r="C22"/>
  <c r="C23"/>
  <c r="C14"/>
</calcChain>
</file>

<file path=xl/sharedStrings.xml><?xml version="1.0" encoding="utf-8"?>
<sst xmlns="http://schemas.openxmlformats.org/spreadsheetml/2006/main" count="50" uniqueCount="40">
  <si>
    <t>Station A</t>
  </si>
  <si>
    <t>Station B</t>
  </si>
  <si>
    <t>Station C</t>
  </si>
  <si>
    <r>
      <t>Number per m</t>
    </r>
    <r>
      <rPr>
        <vertAlign val="superscript"/>
        <sz val="11"/>
        <color theme="1"/>
        <rFont val="Calibri"/>
        <family val="2"/>
        <scheme val="minor"/>
      </rPr>
      <t>3</t>
    </r>
  </si>
  <si>
    <t>Number per m3</t>
  </si>
  <si>
    <t>Number per 500ml</t>
  </si>
  <si>
    <t>Copepoda</t>
  </si>
  <si>
    <t>Copepoda naupili</t>
  </si>
  <si>
    <t>Cladocera</t>
  </si>
  <si>
    <t>Mysidacea</t>
  </si>
  <si>
    <t>Decapoda larvae</t>
  </si>
  <si>
    <t>Cirripedia larvae</t>
  </si>
  <si>
    <t>Gastropod larvae</t>
  </si>
  <si>
    <t>Chaetognatha (arrow worms)</t>
  </si>
  <si>
    <t>Hydromedusae</t>
  </si>
  <si>
    <t>Fish larvae</t>
  </si>
  <si>
    <t xml:space="preserve">Average Number in a sample </t>
  </si>
  <si>
    <t xml:space="preserve">Station </t>
  </si>
  <si>
    <t>Date</t>
  </si>
  <si>
    <t>Time (GMT)</t>
  </si>
  <si>
    <t>Tow Type</t>
  </si>
  <si>
    <t>Depth (m)</t>
  </si>
  <si>
    <t>Temperature (°C)</t>
  </si>
  <si>
    <t>Mesh (µm)</t>
  </si>
  <si>
    <t>Bottle Volume (ml)</t>
  </si>
  <si>
    <t>Aliquot Size (ml)</t>
  </si>
  <si>
    <t>09:11GMT</t>
  </si>
  <si>
    <r>
      <t>200</t>
    </r>
    <r>
      <rPr>
        <sz val="11"/>
        <color theme="1"/>
        <rFont val="Calibri"/>
        <family val="2"/>
      </rPr>
      <t>µM plankton net</t>
    </r>
  </si>
  <si>
    <t>Surface</t>
  </si>
  <si>
    <r>
      <t>15.5</t>
    </r>
    <r>
      <rPr>
        <sz val="11"/>
        <color theme="1"/>
        <rFont val="Calibri"/>
        <family val="2"/>
      </rPr>
      <t>°C</t>
    </r>
  </si>
  <si>
    <t>12:36GMT</t>
  </si>
  <si>
    <t>16.2°C</t>
  </si>
  <si>
    <t>Station C (pontoon)</t>
  </si>
  <si>
    <t>13:27GMT</t>
  </si>
  <si>
    <t>Position</t>
  </si>
  <si>
    <t>/</t>
  </si>
  <si>
    <t>Station A (blackrock)</t>
  </si>
  <si>
    <t>50.08.697 N, 005.01.311W</t>
  </si>
  <si>
    <t>50.12.225N, 005.02.328W</t>
  </si>
  <si>
    <t>50.14.404N, 005.00.877W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</si>
</sst>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542185089459238"/>
          <c:y val="3.8752250209561502E-2"/>
          <c:w val="0.69170403317905871"/>
          <c:h val="0.58238858886094735"/>
        </c:manualLayout>
      </c:layout>
      <c:barChart>
        <c:barDir val="col"/>
        <c:grouping val="clustered"/>
        <c:ser>
          <c:idx val="0"/>
          <c:order val="0"/>
          <c:tx>
            <c:v>Station A</c:v>
          </c:tx>
          <c:cat>
            <c:strRef>
              <c:f>Sheet1!$A$14:$A$23</c:f>
              <c:strCache>
                <c:ptCount val="10"/>
                <c:pt idx="0">
                  <c:v>Copepoda</c:v>
                </c:pt>
                <c:pt idx="1">
                  <c:v>Copepoda naupili</c:v>
                </c:pt>
                <c:pt idx="2">
                  <c:v>Cladocera</c:v>
                </c:pt>
                <c:pt idx="3">
                  <c:v>Mysidacea</c:v>
                </c:pt>
                <c:pt idx="4">
                  <c:v>Decapoda larvae</c:v>
                </c:pt>
                <c:pt idx="5">
                  <c:v>Cirripedia larvae</c:v>
                </c:pt>
                <c:pt idx="6">
                  <c:v>Gastropod larvae</c:v>
                </c:pt>
                <c:pt idx="7">
                  <c:v>Chaetognatha (arrow worms)</c:v>
                </c:pt>
                <c:pt idx="8">
                  <c:v>Hydromedusae</c:v>
                </c:pt>
                <c:pt idx="9">
                  <c:v>Fish larvae</c:v>
                </c:pt>
              </c:strCache>
            </c:strRef>
          </c:cat>
          <c:val>
            <c:numRef>
              <c:f>Sheet1!$D$14:$D$23</c:f>
              <c:numCache>
                <c:formatCode>0.00</c:formatCode>
                <c:ptCount val="10"/>
                <c:pt idx="0">
                  <c:v>103.61552028218695</c:v>
                </c:pt>
                <c:pt idx="1">
                  <c:v>0</c:v>
                </c:pt>
                <c:pt idx="2">
                  <c:v>8.8183421516754859</c:v>
                </c:pt>
                <c:pt idx="3">
                  <c:v>0</c:v>
                </c:pt>
                <c:pt idx="4">
                  <c:v>0</c:v>
                </c:pt>
                <c:pt idx="5">
                  <c:v>2.2045855379188715</c:v>
                </c:pt>
                <c:pt idx="6">
                  <c:v>4.4091710758377429</c:v>
                </c:pt>
                <c:pt idx="7">
                  <c:v>2.2045855379188715</c:v>
                </c:pt>
                <c:pt idx="8">
                  <c:v>6.6137566137566139</c:v>
                </c:pt>
                <c:pt idx="9">
                  <c:v>4.4091710758377429</c:v>
                </c:pt>
              </c:numCache>
            </c:numRef>
          </c:val>
        </c:ser>
        <c:ser>
          <c:idx val="1"/>
          <c:order val="1"/>
          <c:tx>
            <c:v>Station B</c:v>
          </c:tx>
          <c:cat>
            <c:strRef>
              <c:f>Sheet1!$A$14:$A$23</c:f>
              <c:strCache>
                <c:ptCount val="10"/>
                <c:pt idx="0">
                  <c:v>Copepoda</c:v>
                </c:pt>
                <c:pt idx="1">
                  <c:v>Copepoda naupili</c:v>
                </c:pt>
                <c:pt idx="2">
                  <c:v>Cladocera</c:v>
                </c:pt>
                <c:pt idx="3">
                  <c:v>Mysidacea</c:v>
                </c:pt>
                <c:pt idx="4">
                  <c:v>Decapoda larvae</c:v>
                </c:pt>
                <c:pt idx="5">
                  <c:v>Cirripedia larvae</c:v>
                </c:pt>
                <c:pt idx="6">
                  <c:v>Gastropod larvae</c:v>
                </c:pt>
                <c:pt idx="7">
                  <c:v>Chaetognatha (arrow worms)</c:v>
                </c:pt>
                <c:pt idx="8">
                  <c:v>Hydromedusae</c:v>
                </c:pt>
                <c:pt idx="9">
                  <c:v>Fish larvae</c:v>
                </c:pt>
              </c:strCache>
            </c:strRef>
          </c:cat>
          <c:val>
            <c:numRef>
              <c:f>Sheet1!$G$14:$G$23</c:f>
              <c:numCache>
                <c:formatCode>0.00</c:formatCode>
                <c:ptCount val="10"/>
                <c:pt idx="0">
                  <c:v>2003.6620455139944</c:v>
                </c:pt>
                <c:pt idx="1">
                  <c:v>15.694480774261052</c:v>
                </c:pt>
                <c:pt idx="2">
                  <c:v>2.6157467957101757</c:v>
                </c:pt>
                <c:pt idx="3">
                  <c:v>0</c:v>
                </c:pt>
                <c:pt idx="4">
                  <c:v>0</c:v>
                </c:pt>
                <c:pt idx="5">
                  <c:v>5.2314935914203513</c:v>
                </c:pt>
                <c:pt idx="6">
                  <c:v>2.6157467957101757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Station C</c:v>
          </c:tx>
          <c:cat>
            <c:strRef>
              <c:f>Sheet1!$A$14:$A$23</c:f>
              <c:strCache>
                <c:ptCount val="10"/>
                <c:pt idx="0">
                  <c:v>Copepoda</c:v>
                </c:pt>
                <c:pt idx="1">
                  <c:v>Copepoda naupili</c:v>
                </c:pt>
                <c:pt idx="2">
                  <c:v>Cladocera</c:v>
                </c:pt>
                <c:pt idx="3">
                  <c:v>Mysidacea</c:v>
                </c:pt>
                <c:pt idx="4">
                  <c:v>Decapoda larvae</c:v>
                </c:pt>
                <c:pt idx="5">
                  <c:v>Cirripedia larvae</c:v>
                </c:pt>
                <c:pt idx="6">
                  <c:v>Gastropod larvae</c:v>
                </c:pt>
                <c:pt idx="7">
                  <c:v>Chaetognatha (arrow worms)</c:v>
                </c:pt>
                <c:pt idx="8">
                  <c:v>Hydromedusae</c:v>
                </c:pt>
                <c:pt idx="9">
                  <c:v>Fish larvae</c:v>
                </c:pt>
              </c:strCache>
            </c:strRef>
          </c:cat>
          <c:val>
            <c:numRef>
              <c:f>Sheet1!$J$14:$J$23</c:f>
              <c:numCache>
                <c:formatCode>0.00</c:formatCode>
                <c:ptCount val="10"/>
                <c:pt idx="0">
                  <c:v>6516.1290322580644</c:v>
                </c:pt>
                <c:pt idx="1">
                  <c:v>0</c:v>
                </c:pt>
                <c:pt idx="2">
                  <c:v>21.50537634408602</c:v>
                </c:pt>
                <c:pt idx="3">
                  <c:v>21.50537634408602</c:v>
                </c:pt>
                <c:pt idx="4">
                  <c:v>21.50537634408602</c:v>
                </c:pt>
                <c:pt idx="5">
                  <c:v>0</c:v>
                </c:pt>
                <c:pt idx="6">
                  <c:v>43.01075268817204</c:v>
                </c:pt>
                <c:pt idx="7">
                  <c:v>0</c:v>
                </c:pt>
                <c:pt idx="8">
                  <c:v>0</c:v>
                </c:pt>
                <c:pt idx="9">
                  <c:v>64.516129032258064</c:v>
                </c:pt>
              </c:numCache>
            </c:numRef>
          </c:val>
        </c:ser>
        <c:axId val="46369792"/>
        <c:axId val="46507136"/>
      </c:barChart>
      <c:catAx>
        <c:axId val="46369792"/>
        <c:scaling>
          <c:orientation val="minMax"/>
        </c:scaling>
        <c:axPos val="b"/>
        <c:tickLblPos val="nextTo"/>
        <c:crossAx val="46507136"/>
        <c:crosses val="autoZero"/>
        <c:auto val="1"/>
        <c:lblAlgn val="ctr"/>
        <c:lblOffset val="100"/>
      </c:catAx>
      <c:valAx>
        <c:axId val="46507136"/>
        <c:scaling>
          <c:orientation val="minMax"/>
        </c:scaling>
        <c:axPos val="l"/>
        <c:majorGridlines/>
        <c:numFmt formatCode="0.00" sourceLinked="1"/>
        <c:tickLblPos val="nextTo"/>
        <c:crossAx val="4636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25</xdr:row>
      <xdr:rowOff>152399</xdr:rowOff>
    </xdr:from>
    <xdr:to>
      <xdr:col>4</xdr:col>
      <xdr:colOff>1085850</xdr:colOff>
      <xdr:row>38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2" sqref="F12"/>
    </sheetView>
  </sheetViews>
  <sheetFormatPr defaultRowHeight="15"/>
  <cols>
    <col min="1" max="1" width="26.140625" customWidth="1"/>
    <col min="2" max="2" width="23.28515625" customWidth="1"/>
    <col min="3" max="3" width="22.42578125" customWidth="1"/>
    <col min="4" max="4" width="22.5703125" customWidth="1"/>
    <col min="5" max="5" width="25.5703125" customWidth="1"/>
    <col min="6" max="6" width="17" customWidth="1"/>
    <col min="7" max="7" width="15" bestFit="1" customWidth="1"/>
    <col min="8" max="8" width="25.85546875" customWidth="1"/>
    <col min="9" max="9" width="16.85546875" customWidth="1"/>
    <col min="10" max="10" width="14.140625" customWidth="1"/>
  </cols>
  <sheetData>
    <row r="1" spans="1:10">
      <c r="A1" s="3" t="s">
        <v>17</v>
      </c>
      <c r="B1" s="4" t="s">
        <v>36</v>
      </c>
      <c r="C1" s="4" t="s">
        <v>1</v>
      </c>
      <c r="D1" s="4" t="s">
        <v>32</v>
      </c>
    </row>
    <row r="2" spans="1:10">
      <c r="A2" s="3" t="s">
        <v>34</v>
      </c>
      <c r="B2" s="4" t="s">
        <v>37</v>
      </c>
      <c r="C2" s="4" t="s">
        <v>38</v>
      </c>
      <c r="D2" s="4" t="s">
        <v>39</v>
      </c>
    </row>
    <row r="3" spans="1:10">
      <c r="A3" s="3" t="s">
        <v>18</v>
      </c>
      <c r="B3" s="5">
        <v>40365</v>
      </c>
      <c r="C3" s="5">
        <v>40365</v>
      </c>
      <c r="D3" s="5">
        <v>40365</v>
      </c>
      <c r="H3" s="2"/>
    </row>
    <row r="4" spans="1:10">
      <c r="A4" s="3" t="s">
        <v>19</v>
      </c>
      <c r="B4" s="4" t="s">
        <v>26</v>
      </c>
      <c r="C4" s="4" t="s">
        <v>30</v>
      </c>
      <c r="D4" s="4" t="s">
        <v>33</v>
      </c>
    </row>
    <row r="5" spans="1:10">
      <c r="A5" s="3" t="s">
        <v>20</v>
      </c>
      <c r="B5" s="4" t="s">
        <v>27</v>
      </c>
      <c r="C5" s="4" t="s">
        <v>27</v>
      </c>
      <c r="D5" s="4" t="s">
        <v>27</v>
      </c>
    </row>
    <row r="6" spans="1:10">
      <c r="A6" s="3" t="s">
        <v>21</v>
      </c>
      <c r="B6" s="4" t="s">
        <v>28</v>
      </c>
      <c r="C6" s="4" t="s">
        <v>28</v>
      </c>
      <c r="D6" s="4" t="s">
        <v>28</v>
      </c>
    </row>
    <row r="7" spans="1:10">
      <c r="A7" s="3" t="s">
        <v>22</v>
      </c>
      <c r="B7" s="4" t="s">
        <v>29</v>
      </c>
      <c r="C7" s="4" t="s">
        <v>31</v>
      </c>
      <c r="D7" s="4" t="s">
        <v>35</v>
      </c>
    </row>
    <row r="8" spans="1:10">
      <c r="A8" s="3" t="s">
        <v>23</v>
      </c>
      <c r="B8" s="4">
        <v>200</v>
      </c>
      <c r="C8" s="4">
        <v>200</v>
      </c>
      <c r="D8" s="4">
        <v>200</v>
      </c>
    </row>
    <row r="9" spans="1:10">
      <c r="A9" s="3" t="s">
        <v>24</v>
      </c>
      <c r="B9" s="4">
        <v>500</v>
      </c>
      <c r="C9" s="4">
        <v>500</v>
      </c>
      <c r="D9" s="4">
        <v>500</v>
      </c>
    </row>
    <row r="10" spans="1:10">
      <c r="A10" s="3" t="s">
        <v>25</v>
      </c>
      <c r="B10" s="4">
        <v>5</v>
      </c>
      <c r="C10" s="4">
        <v>5</v>
      </c>
      <c r="D10" s="4">
        <v>5</v>
      </c>
    </row>
    <row r="11" spans="1:10">
      <c r="A11" s="1"/>
    </row>
    <row r="12" spans="1:10">
      <c r="B12" s="1" t="s">
        <v>0</v>
      </c>
      <c r="E12" s="1" t="s">
        <v>1</v>
      </c>
      <c r="H12" s="1" t="s">
        <v>2</v>
      </c>
    </row>
    <row r="13" spans="1:10" ht="17.25">
      <c r="A13" s="4"/>
      <c r="B13" s="4" t="s">
        <v>16</v>
      </c>
      <c r="C13" s="4" t="s">
        <v>5</v>
      </c>
      <c r="D13" s="4" t="s">
        <v>3</v>
      </c>
      <c r="E13" s="4" t="s">
        <v>16</v>
      </c>
      <c r="F13" s="4" t="s">
        <v>5</v>
      </c>
      <c r="G13" s="4" t="s">
        <v>4</v>
      </c>
      <c r="H13" s="4" t="s">
        <v>16</v>
      </c>
      <c r="I13" s="4" t="s">
        <v>5</v>
      </c>
      <c r="J13" s="4" t="s">
        <v>4</v>
      </c>
    </row>
    <row r="14" spans="1:10">
      <c r="A14" s="4" t="s">
        <v>6</v>
      </c>
      <c r="B14" s="4">
        <v>47</v>
      </c>
      <c r="C14" s="4">
        <f>B14*100</f>
        <v>4700</v>
      </c>
      <c r="D14" s="6">
        <f>SUM(($B$9/$B$10)*B14)/45.36</f>
        <v>103.61552028218695</v>
      </c>
      <c r="E14" s="4">
        <v>766</v>
      </c>
      <c r="F14" s="4">
        <f>E14*250</f>
        <v>191500</v>
      </c>
      <c r="G14" s="6">
        <f>SUM(($B$9/$B$10)*E14)/38.23</f>
        <v>2003.6620455139944</v>
      </c>
      <c r="H14" s="4">
        <v>303</v>
      </c>
      <c r="I14" s="4">
        <f>H14*250</f>
        <v>75750</v>
      </c>
      <c r="J14" s="6">
        <f>SUM(($B$9/$B$10)*H14)/4.65</f>
        <v>6516.1290322580644</v>
      </c>
    </row>
    <row r="15" spans="1:10">
      <c r="A15" s="4" t="s">
        <v>7</v>
      </c>
      <c r="B15" s="4">
        <v>0</v>
      </c>
      <c r="C15" s="4">
        <f t="shared" ref="C15:C23" si="0">B15*100</f>
        <v>0</v>
      </c>
      <c r="D15" s="6">
        <f t="shared" ref="D15:D23" si="1">SUM(($B$9/$B$10)*B15)/45.36</f>
        <v>0</v>
      </c>
      <c r="E15" s="4">
        <v>6</v>
      </c>
      <c r="F15" s="4">
        <f t="shared" ref="F15:F23" si="2">E15*250</f>
        <v>1500</v>
      </c>
      <c r="G15" s="6">
        <f t="shared" ref="G15:G23" si="3">SUM(($B$9/$B$10)*E15)/38.23</f>
        <v>15.694480774261052</v>
      </c>
      <c r="H15" s="4">
        <v>0</v>
      </c>
      <c r="I15" s="4">
        <f t="shared" ref="I15:I23" si="4">H15*250</f>
        <v>0</v>
      </c>
      <c r="J15" s="6">
        <f t="shared" ref="J15:J23" si="5">SUM(($B$9/$B$10)*H15)/4.65</f>
        <v>0</v>
      </c>
    </row>
    <row r="16" spans="1:10">
      <c r="A16" s="4" t="s">
        <v>8</v>
      </c>
      <c r="B16" s="4">
        <v>4</v>
      </c>
      <c r="C16" s="4">
        <f t="shared" si="0"/>
        <v>400</v>
      </c>
      <c r="D16" s="6">
        <f t="shared" si="1"/>
        <v>8.8183421516754859</v>
      </c>
      <c r="E16" s="4">
        <v>1</v>
      </c>
      <c r="F16" s="4">
        <f t="shared" si="2"/>
        <v>250</v>
      </c>
      <c r="G16" s="6">
        <f t="shared" si="3"/>
        <v>2.6157467957101757</v>
      </c>
      <c r="H16" s="4">
        <v>1</v>
      </c>
      <c r="I16" s="4">
        <f t="shared" si="4"/>
        <v>250</v>
      </c>
      <c r="J16" s="6">
        <f t="shared" si="5"/>
        <v>21.50537634408602</v>
      </c>
    </row>
    <row r="17" spans="1:10">
      <c r="A17" s="4" t="s">
        <v>9</v>
      </c>
      <c r="B17" s="4">
        <v>0</v>
      </c>
      <c r="C17" s="4">
        <f t="shared" si="0"/>
        <v>0</v>
      </c>
      <c r="D17" s="6">
        <f t="shared" si="1"/>
        <v>0</v>
      </c>
      <c r="E17" s="4">
        <v>0</v>
      </c>
      <c r="F17" s="4">
        <f t="shared" si="2"/>
        <v>0</v>
      </c>
      <c r="G17" s="6">
        <f t="shared" si="3"/>
        <v>0</v>
      </c>
      <c r="H17" s="4">
        <v>1</v>
      </c>
      <c r="I17" s="4">
        <f t="shared" si="4"/>
        <v>250</v>
      </c>
      <c r="J17" s="6">
        <f t="shared" si="5"/>
        <v>21.50537634408602</v>
      </c>
    </row>
    <row r="18" spans="1:10">
      <c r="A18" s="4" t="s">
        <v>10</v>
      </c>
      <c r="B18" s="4">
        <v>0</v>
      </c>
      <c r="C18" s="4">
        <f t="shared" si="0"/>
        <v>0</v>
      </c>
      <c r="D18" s="6">
        <f t="shared" si="1"/>
        <v>0</v>
      </c>
      <c r="E18" s="4">
        <v>0</v>
      </c>
      <c r="F18" s="4">
        <f t="shared" si="2"/>
        <v>0</v>
      </c>
      <c r="G18" s="6">
        <f t="shared" si="3"/>
        <v>0</v>
      </c>
      <c r="H18" s="4">
        <v>1</v>
      </c>
      <c r="I18" s="4">
        <f t="shared" si="4"/>
        <v>250</v>
      </c>
      <c r="J18" s="6">
        <f t="shared" si="5"/>
        <v>21.50537634408602</v>
      </c>
    </row>
    <row r="19" spans="1:10">
      <c r="A19" s="4" t="s">
        <v>11</v>
      </c>
      <c r="B19" s="4">
        <v>1</v>
      </c>
      <c r="C19" s="4">
        <f t="shared" si="0"/>
        <v>100</v>
      </c>
      <c r="D19" s="6">
        <f t="shared" si="1"/>
        <v>2.2045855379188715</v>
      </c>
      <c r="E19" s="4">
        <v>2</v>
      </c>
      <c r="F19" s="4">
        <f t="shared" si="2"/>
        <v>500</v>
      </c>
      <c r="G19" s="6">
        <f t="shared" si="3"/>
        <v>5.2314935914203513</v>
      </c>
      <c r="H19" s="4">
        <v>0</v>
      </c>
      <c r="I19" s="4">
        <f t="shared" si="4"/>
        <v>0</v>
      </c>
      <c r="J19" s="6">
        <f t="shared" si="5"/>
        <v>0</v>
      </c>
    </row>
    <row r="20" spans="1:10">
      <c r="A20" s="4" t="s">
        <v>12</v>
      </c>
      <c r="B20" s="4">
        <v>2</v>
      </c>
      <c r="C20" s="4">
        <f t="shared" si="0"/>
        <v>200</v>
      </c>
      <c r="D20" s="6">
        <f t="shared" si="1"/>
        <v>4.4091710758377429</v>
      </c>
      <c r="E20" s="4">
        <v>1</v>
      </c>
      <c r="F20" s="4">
        <f t="shared" si="2"/>
        <v>250</v>
      </c>
      <c r="G20" s="6">
        <f t="shared" si="3"/>
        <v>2.6157467957101757</v>
      </c>
      <c r="H20" s="4">
        <v>2</v>
      </c>
      <c r="I20" s="4">
        <f t="shared" si="4"/>
        <v>500</v>
      </c>
      <c r="J20" s="6">
        <f t="shared" si="5"/>
        <v>43.01075268817204</v>
      </c>
    </row>
    <row r="21" spans="1:10">
      <c r="A21" s="4" t="s">
        <v>13</v>
      </c>
      <c r="B21" s="4">
        <v>1</v>
      </c>
      <c r="C21" s="4">
        <f t="shared" si="0"/>
        <v>100</v>
      </c>
      <c r="D21" s="6">
        <f t="shared" si="1"/>
        <v>2.2045855379188715</v>
      </c>
      <c r="E21" s="4">
        <v>0</v>
      </c>
      <c r="F21" s="4">
        <f t="shared" si="2"/>
        <v>0</v>
      </c>
      <c r="G21" s="6">
        <f t="shared" si="3"/>
        <v>0</v>
      </c>
      <c r="H21" s="4">
        <v>0</v>
      </c>
      <c r="I21" s="4">
        <f t="shared" si="4"/>
        <v>0</v>
      </c>
      <c r="J21" s="6">
        <f t="shared" si="5"/>
        <v>0</v>
      </c>
    </row>
    <row r="22" spans="1:10">
      <c r="A22" s="4" t="s">
        <v>14</v>
      </c>
      <c r="B22" s="4">
        <v>3</v>
      </c>
      <c r="C22" s="4">
        <f t="shared" si="0"/>
        <v>300</v>
      </c>
      <c r="D22" s="6">
        <f t="shared" si="1"/>
        <v>6.6137566137566139</v>
      </c>
      <c r="E22" s="4">
        <v>0</v>
      </c>
      <c r="F22" s="4">
        <f t="shared" si="2"/>
        <v>0</v>
      </c>
      <c r="G22" s="6">
        <f t="shared" si="3"/>
        <v>0</v>
      </c>
      <c r="H22" s="4">
        <v>0</v>
      </c>
      <c r="I22" s="4">
        <f t="shared" si="4"/>
        <v>0</v>
      </c>
      <c r="J22" s="6">
        <f t="shared" si="5"/>
        <v>0</v>
      </c>
    </row>
    <row r="23" spans="1:10">
      <c r="A23" s="4" t="s">
        <v>15</v>
      </c>
      <c r="B23" s="4">
        <v>2</v>
      </c>
      <c r="C23" s="4">
        <f t="shared" si="0"/>
        <v>200</v>
      </c>
      <c r="D23" s="6">
        <f t="shared" si="1"/>
        <v>4.4091710758377429</v>
      </c>
      <c r="E23" s="4">
        <v>0</v>
      </c>
      <c r="F23" s="4">
        <f t="shared" si="2"/>
        <v>0</v>
      </c>
      <c r="G23" s="6">
        <f t="shared" si="3"/>
        <v>0</v>
      </c>
      <c r="H23" s="4">
        <v>3</v>
      </c>
      <c r="I23" s="4">
        <f t="shared" si="4"/>
        <v>750</v>
      </c>
      <c r="J23" s="6">
        <f t="shared" si="5"/>
        <v>64.516129032258064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2010-07-07T14:35:24Z</dcterms:created>
  <dcterms:modified xsi:type="dcterms:W3CDTF">2010-07-08T09:42:39Z</dcterms:modified>
</cp:coreProperties>
</file>