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195" windowHeight="8955" activeTab="1"/>
  </bookViews>
  <sheets>
    <sheet name="Si Calibration" sheetId="4" r:id="rId1"/>
    <sheet name="Data 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39" i="1"/>
  <c r="C29"/>
  <c r="C33"/>
  <c r="C30"/>
  <c r="C27"/>
  <c r="C28"/>
  <c r="C34"/>
  <c r="C35"/>
  <c r="C31"/>
  <c r="C32"/>
  <c r="C26"/>
  <c r="F14"/>
  <c r="G14" s="1"/>
  <c r="H14" s="1"/>
  <c r="F11"/>
  <c r="H11" s="1"/>
  <c r="F12"/>
  <c r="H12" s="1"/>
  <c r="F13"/>
  <c r="H13" s="1"/>
  <c r="F10"/>
  <c r="G10" s="1"/>
  <c r="G11" l="1"/>
  <c r="H10"/>
  <c r="G12"/>
  <c r="G13"/>
</calcChain>
</file>

<file path=xl/sharedStrings.xml><?xml version="1.0" encoding="utf-8"?>
<sst xmlns="http://schemas.openxmlformats.org/spreadsheetml/2006/main" count="141" uniqueCount="95">
  <si>
    <t>Instrument</t>
  </si>
  <si>
    <t>Wavelength</t>
  </si>
  <si>
    <t>U5625 Spectrometer</t>
  </si>
  <si>
    <t>810nm</t>
  </si>
  <si>
    <t>Date of data collection</t>
  </si>
  <si>
    <t>Standards</t>
  </si>
  <si>
    <t>Abs Rep1</t>
  </si>
  <si>
    <t>Abs Rep2</t>
  </si>
  <si>
    <t>Abs Rep3</t>
  </si>
  <si>
    <t>Average Abs</t>
  </si>
  <si>
    <t>Final Abs Value</t>
  </si>
  <si>
    <t>Abs Value</t>
  </si>
  <si>
    <t>nb 0.585 not included</t>
  </si>
  <si>
    <t>Dilution Factor</t>
  </si>
  <si>
    <t>Sample ID</t>
  </si>
  <si>
    <t>Abs</t>
  </si>
  <si>
    <t>Silicon Analysis</t>
  </si>
  <si>
    <t>Av*Dilution Factor</t>
  </si>
  <si>
    <t>Station</t>
  </si>
  <si>
    <t>Depth (m)</t>
  </si>
  <si>
    <t>Lat</t>
  </si>
  <si>
    <t>Long</t>
  </si>
  <si>
    <t>50.08.476</t>
  </si>
  <si>
    <t>005.01.534</t>
  </si>
  <si>
    <t>050.05.040</t>
  </si>
  <si>
    <t>004.55.742</t>
  </si>
  <si>
    <t>50.08.412</t>
  </si>
  <si>
    <t>005.01.351</t>
  </si>
  <si>
    <t>Averages for replicates</t>
  </si>
  <si>
    <t>Depth</t>
  </si>
  <si>
    <t>Average Conc</t>
  </si>
  <si>
    <t>Si Concentration µM</t>
  </si>
  <si>
    <t>Concentration µM</t>
  </si>
  <si>
    <t>Time (GMT)</t>
  </si>
  <si>
    <r>
      <t xml:space="preserve">Si Concentration 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M</t>
    </r>
  </si>
  <si>
    <t>Station 1</t>
  </si>
  <si>
    <t xml:space="preserve">Date: </t>
  </si>
  <si>
    <t xml:space="preserve">Time: </t>
  </si>
  <si>
    <t>0854 GMT</t>
  </si>
  <si>
    <t>Lat:</t>
  </si>
  <si>
    <t>050.08.476N</t>
  </si>
  <si>
    <t>Long:</t>
  </si>
  <si>
    <t>005.01.534W</t>
  </si>
  <si>
    <t>Tides;</t>
  </si>
  <si>
    <t>4.4m Falmouth</t>
  </si>
  <si>
    <t>Station 2</t>
  </si>
  <si>
    <t>Date:</t>
  </si>
  <si>
    <t>Time:</t>
  </si>
  <si>
    <t>0913 GMT</t>
  </si>
  <si>
    <t xml:space="preserve">Lat: </t>
  </si>
  <si>
    <t xml:space="preserve">050.07.007N </t>
  </si>
  <si>
    <t xml:space="preserve">Long: </t>
  </si>
  <si>
    <t>004.59.411W</t>
  </si>
  <si>
    <t xml:space="preserve">Tide: </t>
  </si>
  <si>
    <t>3.9m Falmouth</t>
  </si>
  <si>
    <t>Station 3</t>
  </si>
  <si>
    <t>0937GMT</t>
  </si>
  <si>
    <t xml:space="preserve">050.05.933N </t>
  </si>
  <si>
    <t xml:space="preserve">004.57.360W </t>
  </si>
  <si>
    <t>3.6m Falmouth</t>
  </si>
  <si>
    <t>Station 4</t>
  </si>
  <si>
    <t>1000GMT</t>
  </si>
  <si>
    <t xml:space="preserve">050.05.040N </t>
  </si>
  <si>
    <t xml:space="preserve">004.55.742W </t>
  </si>
  <si>
    <t>Tide:</t>
  </si>
  <si>
    <t>3.3m Falmouth</t>
  </si>
  <si>
    <t>Station 5</t>
  </si>
  <si>
    <t>1135GMT</t>
  </si>
  <si>
    <t xml:space="preserve">050.08.017N </t>
  </si>
  <si>
    <t xml:space="preserve">004.55.005W </t>
  </si>
  <si>
    <t>1.9m Falmouth</t>
  </si>
  <si>
    <t>Station 6</t>
  </si>
  <si>
    <t>1212GMT</t>
  </si>
  <si>
    <t xml:space="preserve">050.10.684N </t>
  </si>
  <si>
    <t xml:space="preserve">004.54.725W </t>
  </si>
  <si>
    <t>1.5m Falmouth</t>
  </si>
  <si>
    <t>Station 7</t>
  </si>
  <si>
    <t>1259GMT</t>
  </si>
  <si>
    <t xml:space="preserve">050.09.953N </t>
  </si>
  <si>
    <t xml:space="preserve">004.46.805W </t>
  </si>
  <si>
    <t>1.2m Falmouth</t>
  </si>
  <si>
    <t>Station 8- Plankton Trawl</t>
  </si>
  <si>
    <t xml:space="preserve">Time net in:  </t>
  </si>
  <si>
    <t xml:space="preserve">13:26 GMT   </t>
  </si>
  <si>
    <t xml:space="preserve">Time net out: </t>
  </si>
  <si>
    <t xml:space="preserve">13:31 GMT </t>
  </si>
  <si>
    <t xml:space="preserve">Lat in:  050. 11.378N  </t>
  </si>
  <si>
    <t>Long in: 004.47.449W</t>
  </si>
  <si>
    <t>Lat out: 050.11.458     Long out: 004.47.819W</t>
  </si>
  <si>
    <t>1.2m Megavissy</t>
  </si>
  <si>
    <t>Station 9</t>
  </si>
  <si>
    <t xml:space="preserve">15:11GMT    </t>
  </si>
  <si>
    <t xml:space="preserve">050.08.412N </t>
  </si>
  <si>
    <t xml:space="preserve">005.01.351W </t>
  </si>
  <si>
    <t>2.3m Falmouth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</si>
</sst>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 applyBorder="1"/>
    <xf numFmtId="0" fontId="4" fillId="0" borderId="2" xfId="0" applyFont="1" applyBorder="1"/>
    <xf numFmtId="0" fontId="0" fillId="0" borderId="3" xfId="0" applyBorder="1"/>
    <xf numFmtId="20" fontId="0" fillId="0" borderId="3" xfId="0" applyNumberFormat="1" applyBorder="1"/>
    <xf numFmtId="0" fontId="0" fillId="0" borderId="1" xfId="0" applyBorder="1"/>
    <xf numFmtId="20" fontId="0" fillId="0" borderId="1" xfId="0" applyNumberFormat="1" applyBorder="1"/>
    <xf numFmtId="0" fontId="0" fillId="0" borderId="4" xfId="0" applyBorder="1"/>
    <xf numFmtId="0" fontId="0" fillId="0" borderId="0" xfId="0" applyBorder="1"/>
    <xf numFmtId="164" fontId="0" fillId="0" borderId="4" xfId="0" applyNumberFormat="1" applyBorder="1"/>
    <xf numFmtId="0" fontId="1" fillId="0" borderId="5" xfId="0" applyFont="1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164" fontId="0" fillId="0" borderId="6" xfId="0" applyNumberFormat="1" applyBorder="1"/>
    <xf numFmtId="20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Standard Calibration Plot</a:t>
            </a:r>
          </a:p>
        </c:rich>
      </c:tx>
      <c:layout>
        <c:manualLayout>
          <c:xMode val="edge"/>
          <c:yMode val="edge"/>
          <c:x val="0.40641158221302998"/>
          <c:y val="2.0338983050847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798345398138755E-2"/>
          <c:y val="9.6610169491525427E-2"/>
          <c:w val="0.73009307135470602"/>
          <c:h val="0.8"/>
        </c:manualLayout>
      </c:layout>
      <c:scatterChart>
        <c:scatterStyle val="lineMarker"/>
        <c:ser>
          <c:idx val="0"/>
          <c:order val="0"/>
          <c:tx>
            <c:strRef>
              <c:f>'Data '!$B$17</c:f>
              <c:strCache>
                <c:ptCount val="1"/>
                <c:pt idx="0">
                  <c:v>Abs Value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'Data '!$A$18:$A$22</c:f>
              <c:numCache>
                <c:formatCode>0.000</c:formatCode>
                <c:ptCount val="5"/>
                <c:pt idx="0">
                  <c:v>0</c:v>
                </c:pt>
                <c:pt idx="1">
                  <c:v>1.4</c:v>
                </c:pt>
                <c:pt idx="2">
                  <c:v>2.8</c:v>
                </c:pt>
                <c:pt idx="3">
                  <c:v>7.1</c:v>
                </c:pt>
                <c:pt idx="4">
                  <c:v>14.2</c:v>
                </c:pt>
              </c:numCache>
            </c:numRef>
          </c:xVal>
          <c:yVal>
            <c:numRef>
              <c:f>'Data '!$B$18:$B$22</c:f>
              <c:numCache>
                <c:formatCode>0.000</c:formatCode>
                <c:ptCount val="5"/>
                <c:pt idx="0">
                  <c:v>8.3333333333333332E-3</c:v>
                </c:pt>
                <c:pt idx="1">
                  <c:v>0.19366666666666665</c:v>
                </c:pt>
                <c:pt idx="2">
                  <c:v>0.151</c:v>
                </c:pt>
                <c:pt idx="3">
                  <c:v>0.29666666666666669</c:v>
                </c:pt>
                <c:pt idx="4">
                  <c:v>0.73699999999999999</c:v>
                </c:pt>
              </c:numCache>
            </c:numRef>
          </c:yVal>
        </c:ser>
        <c:axId val="71458816"/>
        <c:axId val="71460736"/>
      </c:scatterChart>
      <c:valAx>
        <c:axId val="71458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Si Concentration (µM)</a:t>
                </a:r>
              </a:p>
            </c:rich>
          </c:tx>
          <c:layout>
            <c:manualLayout>
              <c:xMode val="edge"/>
              <c:yMode val="edge"/>
              <c:x val="0.39296794208893487"/>
              <c:y val="0.94237288135593167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0736"/>
        <c:crosses val="autoZero"/>
        <c:crossBetween val="midCat"/>
      </c:valAx>
      <c:valAx>
        <c:axId val="71460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Absorption Value</a:t>
                </a:r>
              </a:p>
            </c:rich>
          </c:tx>
          <c:layout>
            <c:manualLayout>
              <c:xMode val="edge"/>
              <c:yMode val="edge"/>
              <c:x val="1.1375387797311284E-2"/>
              <c:y val="0.4288135593220342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88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98345398138575"/>
          <c:y val="0.488135593220339"/>
          <c:w val="0.14788004136504654"/>
          <c:h val="7.28813559322033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B1" workbookViewId="0">
      <selection activeCell="K1" sqref="K1:L65"/>
    </sheetView>
  </sheetViews>
  <sheetFormatPr defaultRowHeight="12.75"/>
  <cols>
    <col min="1" max="1" width="21.85546875" bestFit="1" customWidth="1"/>
    <col min="2" max="2" width="18.28515625" bestFit="1" customWidth="1"/>
    <col min="3" max="3" width="18.85546875" bestFit="1" customWidth="1"/>
    <col min="4" max="5" width="9.42578125" bestFit="1" customWidth="1"/>
    <col min="6" max="6" width="12.42578125" bestFit="1" customWidth="1"/>
    <col min="7" max="7" width="17" bestFit="1" customWidth="1"/>
    <col min="8" max="8" width="15.42578125" bestFit="1" customWidth="1"/>
    <col min="9" max="9" width="10.140625" bestFit="1" customWidth="1"/>
    <col min="10" max="10" width="19" bestFit="1" customWidth="1"/>
    <col min="11" max="11" width="15.42578125" bestFit="1" customWidth="1"/>
    <col min="12" max="12" width="19.42578125" bestFit="1" customWidth="1"/>
  </cols>
  <sheetData>
    <row r="1" spans="1:12">
      <c r="A1" s="2" t="s">
        <v>16</v>
      </c>
      <c r="K1" t="s">
        <v>35</v>
      </c>
    </row>
    <row r="2" spans="1:12">
      <c r="A2" s="2"/>
      <c r="K2" t="s">
        <v>36</v>
      </c>
      <c r="L2" s="1">
        <v>40358</v>
      </c>
    </row>
    <row r="3" spans="1:12">
      <c r="A3" s="2" t="s">
        <v>4</v>
      </c>
      <c r="B3" s="1">
        <v>40358</v>
      </c>
      <c r="K3" t="s">
        <v>37</v>
      </c>
      <c r="L3" t="s">
        <v>38</v>
      </c>
    </row>
    <row r="4" spans="1:12">
      <c r="A4" s="2" t="s">
        <v>0</v>
      </c>
      <c r="B4" t="s">
        <v>2</v>
      </c>
      <c r="K4" t="s">
        <v>39</v>
      </c>
      <c r="L4" t="s">
        <v>40</v>
      </c>
    </row>
    <row r="5" spans="1:12">
      <c r="A5" s="2" t="s">
        <v>1</v>
      </c>
      <c r="B5" t="s">
        <v>3</v>
      </c>
      <c r="K5" t="s">
        <v>41</v>
      </c>
      <c r="L5" t="s">
        <v>42</v>
      </c>
    </row>
    <row r="6" spans="1:12">
      <c r="K6" t="s">
        <v>43</v>
      </c>
      <c r="L6" t="s">
        <v>44</v>
      </c>
    </row>
    <row r="8" spans="1:12">
      <c r="A8" s="2" t="s">
        <v>5</v>
      </c>
      <c r="B8" s="2"/>
      <c r="C8" s="2"/>
      <c r="D8" s="2"/>
      <c r="E8" s="2"/>
    </row>
    <row r="9" spans="1:12">
      <c r="A9" s="2" t="s">
        <v>34</v>
      </c>
      <c r="B9" s="2" t="s">
        <v>13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17</v>
      </c>
      <c r="H9" s="2" t="s">
        <v>10</v>
      </c>
      <c r="K9" t="s">
        <v>45</v>
      </c>
    </row>
    <row r="10" spans="1:12">
      <c r="A10" s="3">
        <v>0</v>
      </c>
      <c r="B10" s="3">
        <v>1</v>
      </c>
      <c r="C10" s="3">
        <v>6.0000000000000001E-3</v>
      </c>
      <c r="D10" s="3">
        <v>1.4E-2</v>
      </c>
      <c r="E10" s="3">
        <v>5.0000000000000001E-3</v>
      </c>
      <c r="F10" s="3">
        <f>AVERAGE(C10:E10)</f>
        <v>8.3333333333333332E-3</v>
      </c>
      <c r="G10" s="3">
        <f>F10*B10</f>
        <v>8.3333333333333332E-3</v>
      </c>
      <c r="H10" s="3">
        <f>F10</f>
        <v>8.3333333333333332E-3</v>
      </c>
      <c r="K10" t="s">
        <v>46</v>
      </c>
      <c r="L10" s="1">
        <v>40355</v>
      </c>
    </row>
    <row r="11" spans="1:12">
      <c r="A11" s="3">
        <v>1.4</v>
      </c>
      <c r="B11" s="3">
        <v>1</v>
      </c>
      <c r="C11" s="3">
        <v>0.58499999999999996</v>
      </c>
      <c r="D11" s="3">
        <v>3.6999999999999998E-2</v>
      </c>
      <c r="E11" s="3">
        <v>8.6999999999999994E-2</v>
      </c>
      <c r="F11" s="3">
        <f>AVERAGE(C11:E12)</f>
        <v>0.19366666666666665</v>
      </c>
      <c r="G11" s="3">
        <f>F11*B11</f>
        <v>0.19366666666666665</v>
      </c>
      <c r="H11" s="3">
        <f>F11</f>
        <v>0.19366666666666665</v>
      </c>
      <c r="J11" t="s">
        <v>12</v>
      </c>
      <c r="K11" t="s">
        <v>47</v>
      </c>
      <c r="L11" t="s">
        <v>48</v>
      </c>
    </row>
    <row r="12" spans="1:12">
      <c r="A12" s="3">
        <v>2.8</v>
      </c>
      <c r="B12" s="3">
        <v>1</v>
      </c>
      <c r="C12" s="3">
        <v>0.14599999999999999</v>
      </c>
      <c r="D12" s="3">
        <v>0.14499999999999999</v>
      </c>
      <c r="E12" s="3">
        <v>0.16200000000000001</v>
      </c>
      <c r="F12" s="3">
        <f>AVERAGE(C12:E12)</f>
        <v>0.151</v>
      </c>
      <c r="G12" s="3">
        <f>F12*B12</f>
        <v>0.151</v>
      </c>
      <c r="H12" s="3">
        <f>F12</f>
        <v>0.151</v>
      </c>
      <c r="K12" t="s">
        <v>49</v>
      </c>
      <c r="L12" t="s">
        <v>50</v>
      </c>
    </row>
    <row r="13" spans="1:12">
      <c r="A13" s="3">
        <v>7.1</v>
      </c>
      <c r="B13" s="3">
        <v>1</v>
      </c>
      <c r="C13" s="3">
        <v>0.33</v>
      </c>
      <c r="D13" s="3">
        <v>0.26200000000000001</v>
      </c>
      <c r="E13" s="3">
        <v>0.29799999999999999</v>
      </c>
      <c r="F13" s="3">
        <f>AVERAGE(C13:E13)</f>
        <v>0.29666666666666669</v>
      </c>
      <c r="G13" s="3">
        <f>F13*B13</f>
        <v>0.29666666666666669</v>
      </c>
      <c r="H13" s="3">
        <f>F13</f>
        <v>0.29666666666666669</v>
      </c>
      <c r="K13" t="s">
        <v>51</v>
      </c>
      <c r="L13" t="s">
        <v>52</v>
      </c>
    </row>
    <row r="14" spans="1:12">
      <c r="A14" s="3">
        <v>14.2</v>
      </c>
      <c r="B14" s="3">
        <v>2</v>
      </c>
      <c r="C14" s="3">
        <v>0.76700000000000002</v>
      </c>
      <c r="D14" s="3">
        <v>0.38800000000000001</v>
      </c>
      <c r="E14" s="3">
        <v>0.34899999999999998</v>
      </c>
      <c r="F14" s="3">
        <f>AVERAGE(D14:E14)</f>
        <v>0.36849999999999999</v>
      </c>
      <c r="G14" s="3">
        <f>F14*B14</f>
        <v>0.73699999999999999</v>
      </c>
      <c r="H14" s="3">
        <f>G14</f>
        <v>0.73699999999999999</v>
      </c>
      <c r="K14" t="s">
        <v>53</v>
      </c>
      <c r="L14" t="s">
        <v>54</v>
      </c>
    </row>
    <row r="16" spans="1:12">
      <c r="K16" t="s">
        <v>55</v>
      </c>
    </row>
    <row r="17" spans="1:12">
      <c r="A17" s="4" t="s">
        <v>31</v>
      </c>
      <c r="B17" s="4" t="s">
        <v>11</v>
      </c>
      <c r="D17" s="6"/>
      <c r="K17" t="s">
        <v>46</v>
      </c>
      <c r="L17" s="1">
        <v>40355</v>
      </c>
    </row>
    <row r="18" spans="1:12">
      <c r="A18" s="5">
        <v>0</v>
      </c>
      <c r="B18" s="5">
        <v>8.3333333333333332E-3</v>
      </c>
      <c r="D18" s="6"/>
      <c r="K18" t="s">
        <v>47</v>
      </c>
      <c r="L18" t="s">
        <v>56</v>
      </c>
    </row>
    <row r="19" spans="1:12">
      <c r="A19" s="5">
        <v>1.4</v>
      </c>
      <c r="B19" s="5">
        <v>0.19366666666666665</v>
      </c>
      <c r="D19" s="6"/>
      <c r="K19" t="s">
        <v>39</v>
      </c>
      <c r="L19" t="s">
        <v>57</v>
      </c>
    </row>
    <row r="20" spans="1:12">
      <c r="A20" s="5">
        <v>2.8</v>
      </c>
      <c r="B20" s="5">
        <v>0.151</v>
      </c>
      <c r="D20" s="6"/>
      <c r="K20" t="s">
        <v>41</v>
      </c>
      <c r="L20" t="s">
        <v>58</v>
      </c>
    </row>
    <row r="21" spans="1:12">
      <c r="A21" s="5">
        <v>7.1</v>
      </c>
      <c r="B21" s="5">
        <v>0.29666666666666669</v>
      </c>
      <c r="D21" s="6"/>
      <c r="K21" t="s">
        <v>53</v>
      </c>
      <c r="L21" t="s">
        <v>59</v>
      </c>
    </row>
    <row r="22" spans="1:12">
      <c r="A22" s="5">
        <v>14.2</v>
      </c>
      <c r="B22" s="5">
        <v>0.73699999999999999</v>
      </c>
    </row>
    <row r="23" spans="1:12">
      <c r="K23" t="s">
        <v>60</v>
      </c>
    </row>
    <row r="24" spans="1:12">
      <c r="K24" t="s">
        <v>46</v>
      </c>
      <c r="L24" s="1">
        <v>40355</v>
      </c>
    </row>
    <row r="25" spans="1:12" ht="15.75" thickBot="1">
      <c r="A25" s="15" t="s">
        <v>14</v>
      </c>
      <c r="B25" s="15" t="s">
        <v>15</v>
      </c>
      <c r="C25" s="15" t="s">
        <v>32</v>
      </c>
      <c r="D25" s="7" t="s">
        <v>18</v>
      </c>
      <c r="E25" s="7" t="s">
        <v>19</v>
      </c>
      <c r="F25" s="7" t="s">
        <v>20</v>
      </c>
      <c r="G25" s="7" t="s">
        <v>21</v>
      </c>
      <c r="H25" s="7" t="s">
        <v>33</v>
      </c>
      <c r="K25" t="s">
        <v>47</v>
      </c>
      <c r="L25" t="s">
        <v>61</v>
      </c>
    </row>
    <row r="26" spans="1:12">
      <c r="A26" s="12">
        <v>2</v>
      </c>
      <c r="B26" s="14">
        <v>7.0999999999999994E-2</v>
      </c>
      <c r="C26" s="14">
        <f t="shared" ref="C26:C35" si="0">(B26-0.0377)/0.0653</f>
        <v>0.50995405819295558</v>
      </c>
      <c r="D26" s="8">
        <v>1</v>
      </c>
      <c r="E26" s="8">
        <v>2.5</v>
      </c>
      <c r="F26" s="8" t="s">
        <v>22</v>
      </c>
      <c r="G26" s="8" t="s">
        <v>23</v>
      </c>
      <c r="H26" s="9">
        <v>0.34652777777777777</v>
      </c>
      <c r="K26" t="s">
        <v>49</v>
      </c>
      <c r="L26" t="s">
        <v>62</v>
      </c>
    </row>
    <row r="27" spans="1:12">
      <c r="A27" s="10">
        <v>1</v>
      </c>
      <c r="B27" s="5">
        <v>7.9000000000000001E-2</v>
      </c>
      <c r="C27" s="5">
        <f t="shared" si="0"/>
        <v>0.63246554364471674</v>
      </c>
      <c r="D27" s="10">
        <v>1</v>
      </c>
      <c r="E27" s="10">
        <v>18.399999999999999</v>
      </c>
      <c r="F27" s="10" t="s">
        <v>22</v>
      </c>
      <c r="G27" s="10" t="s">
        <v>23</v>
      </c>
      <c r="H27" s="11">
        <v>0.34652777777777777</v>
      </c>
      <c r="K27" t="s">
        <v>41</v>
      </c>
      <c r="L27" t="s">
        <v>63</v>
      </c>
    </row>
    <row r="28" spans="1:12" ht="13.5" thickBot="1">
      <c r="A28" s="16">
        <v>1</v>
      </c>
      <c r="B28" s="17">
        <v>7.9000000000000001E-2</v>
      </c>
      <c r="C28" s="17">
        <f t="shared" si="0"/>
        <v>0.63246554364471674</v>
      </c>
      <c r="D28" s="10">
        <v>1</v>
      </c>
      <c r="E28" s="10">
        <v>18.399999999999999</v>
      </c>
      <c r="F28" s="10" t="s">
        <v>22</v>
      </c>
      <c r="G28" s="10" t="s">
        <v>23</v>
      </c>
      <c r="H28" s="11">
        <v>0.34652777777777777</v>
      </c>
      <c r="K28" t="s">
        <v>64</v>
      </c>
      <c r="L28" t="s">
        <v>65</v>
      </c>
    </row>
    <row r="29" spans="1:12">
      <c r="A29" s="12">
        <v>5</v>
      </c>
      <c r="B29" s="14">
        <v>5.7000000000000002E-2</v>
      </c>
      <c r="C29" s="14">
        <f t="shared" si="0"/>
        <v>0.29555895865237375</v>
      </c>
      <c r="D29" s="8">
        <v>4</v>
      </c>
      <c r="E29" s="8">
        <v>5</v>
      </c>
      <c r="F29" s="8" t="s">
        <v>24</v>
      </c>
      <c r="G29" s="8" t="s">
        <v>25</v>
      </c>
      <c r="H29" s="9">
        <v>0.41666666666666669</v>
      </c>
    </row>
    <row r="30" spans="1:12">
      <c r="A30" s="10">
        <v>3</v>
      </c>
      <c r="B30" s="5">
        <v>0.12</v>
      </c>
      <c r="C30" s="5">
        <f t="shared" si="0"/>
        <v>1.2603369065849923</v>
      </c>
      <c r="D30" s="10">
        <v>4</v>
      </c>
      <c r="E30" s="10">
        <v>61</v>
      </c>
      <c r="F30" s="10" t="s">
        <v>24</v>
      </c>
      <c r="G30" s="10" t="s">
        <v>25</v>
      </c>
      <c r="H30" s="11">
        <v>0.41666666666666669</v>
      </c>
      <c r="K30" t="s">
        <v>66</v>
      </c>
    </row>
    <row r="31" spans="1:12">
      <c r="A31" s="10">
        <v>4</v>
      </c>
      <c r="B31" s="5">
        <v>8.3000000000000004E-2</v>
      </c>
      <c r="C31" s="5">
        <f t="shared" si="0"/>
        <v>0.69372128637059738</v>
      </c>
      <c r="D31" s="10">
        <v>4</v>
      </c>
      <c r="E31" s="10">
        <v>27</v>
      </c>
      <c r="F31" s="10" t="s">
        <v>24</v>
      </c>
      <c r="G31" s="10" t="s">
        <v>25</v>
      </c>
      <c r="H31" s="11">
        <v>4.416666666666667</v>
      </c>
      <c r="K31" t="s">
        <v>46</v>
      </c>
      <c r="L31" s="1">
        <v>40355</v>
      </c>
    </row>
    <row r="32" spans="1:12" ht="13.5" thickBot="1">
      <c r="A32" s="18">
        <v>4</v>
      </c>
      <c r="B32" s="19">
        <v>7.4999999999999997E-2</v>
      </c>
      <c r="C32" s="19">
        <f t="shared" si="0"/>
        <v>0.57120980091883622</v>
      </c>
      <c r="D32" s="12">
        <v>4</v>
      </c>
      <c r="E32" s="12">
        <v>27</v>
      </c>
      <c r="F32" s="12" t="s">
        <v>24</v>
      </c>
      <c r="G32" s="12" t="s">
        <v>25</v>
      </c>
      <c r="H32" s="20">
        <v>0.41666666666666669</v>
      </c>
      <c r="K32" t="s">
        <v>47</v>
      </c>
      <c r="L32" t="s">
        <v>67</v>
      </c>
    </row>
    <row r="33" spans="1:12">
      <c r="A33" s="12">
        <v>7</v>
      </c>
      <c r="B33" s="14">
        <v>7.0000000000000007E-2</v>
      </c>
      <c r="C33" s="14">
        <f t="shared" si="0"/>
        <v>0.49464012251148559</v>
      </c>
      <c r="D33" s="8">
        <v>9</v>
      </c>
      <c r="E33" s="8">
        <v>2.6</v>
      </c>
      <c r="F33" s="8" t="s">
        <v>26</v>
      </c>
      <c r="G33" s="8" t="s">
        <v>27</v>
      </c>
      <c r="H33" s="9">
        <v>0.63263888888888886</v>
      </c>
      <c r="K33" t="s">
        <v>49</v>
      </c>
      <c r="L33" t="s">
        <v>68</v>
      </c>
    </row>
    <row r="34" spans="1:12">
      <c r="A34" s="10">
        <v>6</v>
      </c>
      <c r="B34" s="5">
        <v>7.2999999999999995E-2</v>
      </c>
      <c r="C34" s="5">
        <f t="shared" si="0"/>
        <v>0.5405819295558959</v>
      </c>
      <c r="D34" s="10">
        <v>9</v>
      </c>
      <c r="E34" s="10">
        <v>13.1</v>
      </c>
      <c r="F34" s="10" t="s">
        <v>26</v>
      </c>
      <c r="G34" s="10" t="s">
        <v>27</v>
      </c>
      <c r="H34" s="11">
        <v>0.63263888888888886</v>
      </c>
      <c r="K34" t="s">
        <v>41</v>
      </c>
      <c r="L34" t="s">
        <v>69</v>
      </c>
    </row>
    <row r="35" spans="1:12">
      <c r="A35" s="10">
        <v>6</v>
      </c>
      <c r="B35" s="5">
        <v>7.4999999999999997E-2</v>
      </c>
      <c r="C35" s="5">
        <f t="shared" si="0"/>
        <v>0.57120980091883622</v>
      </c>
      <c r="D35" s="10">
        <v>9</v>
      </c>
      <c r="E35" s="10">
        <v>13.1</v>
      </c>
      <c r="F35" s="10" t="s">
        <v>26</v>
      </c>
      <c r="G35" s="10" t="s">
        <v>27</v>
      </c>
      <c r="H35" s="11">
        <v>0.63263888888888886</v>
      </c>
      <c r="K35" t="s">
        <v>53</v>
      </c>
      <c r="L35" t="s">
        <v>70</v>
      </c>
    </row>
    <row r="37" spans="1:12">
      <c r="A37" s="4" t="s">
        <v>28</v>
      </c>
      <c r="B37" s="4"/>
      <c r="C37" s="4"/>
      <c r="K37" t="s">
        <v>71</v>
      </c>
    </row>
    <row r="38" spans="1:12">
      <c r="A38" s="4" t="s">
        <v>18</v>
      </c>
      <c r="B38" s="4" t="s">
        <v>29</v>
      </c>
      <c r="C38" s="4" t="s">
        <v>30</v>
      </c>
      <c r="K38" t="s">
        <v>36</v>
      </c>
      <c r="L38" s="1">
        <v>40355</v>
      </c>
    </row>
    <row r="39" spans="1:12">
      <c r="A39" s="4">
        <v>9</v>
      </c>
      <c r="B39" s="10">
        <v>13.1</v>
      </c>
      <c r="C39" s="5">
        <f>AVERAGE(C34:C35)</f>
        <v>0.555895865237366</v>
      </c>
      <c r="K39" t="s">
        <v>47</v>
      </c>
      <c r="L39" t="s">
        <v>72</v>
      </c>
    </row>
    <row r="40" spans="1:12">
      <c r="A40" s="10">
        <v>1</v>
      </c>
      <c r="B40" s="10"/>
      <c r="C40" s="10"/>
      <c r="K40" t="s">
        <v>49</v>
      </c>
      <c r="L40" t="s">
        <v>73</v>
      </c>
    </row>
    <row r="41" spans="1:12">
      <c r="A41" s="10">
        <v>4</v>
      </c>
      <c r="B41" s="10"/>
      <c r="C41" s="10"/>
      <c r="K41" t="s">
        <v>41</v>
      </c>
      <c r="L41" t="s">
        <v>74</v>
      </c>
    </row>
    <row r="42" spans="1:12">
      <c r="A42" s="13"/>
      <c r="K42" t="s">
        <v>64</v>
      </c>
      <c r="L42" t="s">
        <v>75</v>
      </c>
    </row>
    <row r="43" spans="1:12">
      <c r="A43" s="13"/>
    </row>
    <row r="44" spans="1:12">
      <c r="A44" s="13"/>
      <c r="K44" t="s">
        <v>76</v>
      </c>
    </row>
    <row r="45" spans="1:12">
      <c r="A45" s="13"/>
      <c r="K45" t="s">
        <v>36</v>
      </c>
      <c r="L45" s="1">
        <v>40355</v>
      </c>
    </row>
    <row r="46" spans="1:12">
      <c r="A46" s="13"/>
      <c r="K46" t="s">
        <v>47</v>
      </c>
      <c r="L46" t="s">
        <v>77</v>
      </c>
    </row>
    <row r="47" spans="1:12">
      <c r="K47" t="s">
        <v>49</v>
      </c>
      <c r="L47" t="s">
        <v>78</v>
      </c>
    </row>
    <row r="48" spans="1:12">
      <c r="K48" t="s">
        <v>41</v>
      </c>
      <c r="L48" t="s">
        <v>79</v>
      </c>
    </row>
    <row r="49" spans="11:12">
      <c r="K49" t="s">
        <v>53</v>
      </c>
      <c r="L49" t="s">
        <v>80</v>
      </c>
    </row>
    <row r="52" spans="11:12">
      <c r="K52" t="s">
        <v>81</v>
      </c>
    </row>
    <row r="53" spans="11:12">
      <c r="K53" t="s">
        <v>46</v>
      </c>
      <c r="L53" s="1">
        <v>40355</v>
      </c>
    </row>
    <row r="54" spans="11:12">
      <c r="K54" t="s">
        <v>82</v>
      </c>
      <c r="L54" t="s">
        <v>83</v>
      </c>
    </row>
    <row r="55" spans="11:12">
      <c r="K55" t="s">
        <v>84</v>
      </c>
      <c r="L55" t="s">
        <v>85</v>
      </c>
    </row>
    <row r="56" spans="11:12">
      <c r="K56" t="s">
        <v>86</v>
      </c>
      <c r="L56" t="s">
        <v>87</v>
      </c>
    </row>
    <row r="57" spans="11:12">
      <c r="K57" t="s">
        <v>88</v>
      </c>
    </row>
    <row r="58" spans="11:12">
      <c r="K58" t="s">
        <v>53</v>
      </c>
      <c r="L58" t="s">
        <v>89</v>
      </c>
    </row>
    <row r="60" spans="11:12">
      <c r="K60" t="s">
        <v>90</v>
      </c>
    </row>
    <row r="61" spans="11:12">
      <c r="K61" t="s">
        <v>36</v>
      </c>
      <c r="L61" s="1">
        <v>40355</v>
      </c>
    </row>
    <row r="62" spans="11:12">
      <c r="K62" t="s">
        <v>47</v>
      </c>
      <c r="L62" t="s">
        <v>91</v>
      </c>
    </row>
    <row r="63" spans="11:12">
      <c r="K63" t="s">
        <v>39</v>
      </c>
      <c r="L63" t="s">
        <v>92</v>
      </c>
    </row>
    <row r="64" spans="11:12">
      <c r="K64" t="s">
        <v>41</v>
      </c>
      <c r="L64" t="s">
        <v>93</v>
      </c>
    </row>
    <row r="65" spans="11:12">
      <c r="K65" t="s">
        <v>53</v>
      </c>
      <c r="L65" t="s">
        <v>94</v>
      </c>
    </row>
  </sheetData>
  <sortState ref="A26:H35">
    <sortCondition ref="D26:D35"/>
  </sortState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 </vt:lpstr>
      <vt:lpstr>Sheet2</vt:lpstr>
      <vt:lpstr>Sheet3</vt:lpstr>
      <vt:lpstr>Si Calibration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 Cool Person</dc:creator>
  <cp:lastModifiedBy>student</cp:lastModifiedBy>
  <dcterms:created xsi:type="dcterms:W3CDTF">2010-06-30T17:40:31Z</dcterms:created>
  <dcterms:modified xsi:type="dcterms:W3CDTF">2010-07-09T08:44:46Z</dcterms:modified>
</cp:coreProperties>
</file>